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0" yWindow="0" windowWidth="10365" windowHeight="8625"/>
  </bookViews>
  <sheets>
    <sheet name="Grad_Status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8" l="1"/>
  <c r="E125" i="8"/>
  <c r="F111" i="8"/>
  <c r="F113" i="8" s="1"/>
  <c r="E111" i="8"/>
  <c r="E113" i="8" s="1"/>
  <c r="G111" i="8"/>
  <c r="F107" i="8"/>
  <c r="E107" i="8"/>
  <c r="G107" i="8"/>
  <c r="F100" i="8"/>
  <c r="E100" i="8"/>
  <c r="G100" i="8"/>
  <c r="F95" i="8"/>
  <c r="E95" i="8"/>
  <c r="G95" i="8"/>
  <c r="G113" i="8" s="1"/>
  <c r="F91" i="8"/>
  <c r="E91" i="8"/>
  <c r="G91" i="8"/>
  <c r="G86" i="8"/>
  <c r="F84" i="8"/>
  <c r="E84" i="8"/>
  <c r="G84" i="8"/>
  <c r="F77" i="8"/>
  <c r="E77" i="8"/>
  <c r="G77" i="8"/>
  <c r="F72" i="8"/>
  <c r="E72" i="8"/>
  <c r="E86" i="8" s="1"/>
  <c r="G72" i="8"/>
  <c r="F66" i="8"/>
  <c r="E66" i="8"/>
  <c r="G66" i="8"/>
  <c r="F60" i="8"/>
  <c r="E60" i="8"/>
  <c r="G60" i="8"/>
  <c r="F46" i="8"/>
  <c r="E46" i="8"/>
  <c r="G46" i="8"/>
  <c r="F34" i="8"/>
  <c r="E34" i="8"/>
  <c r="G34" i="8"/>
  <c r="F26" i="8"/>
  <c r="E26" i="8"/>
  <c r="G26" i="8"/>
  <c r="F22" i="8"/>
  <c r="E22" i="8"/>
  <c r="G22" i="8"/>
  <c r="F16" i="8"/>
  <c r="E16" i="8"/>
  <c r="F12" i="8"/>
  <c r="E12" i="8"/>
  <c r="G12" i="8"/>
  <c r="G16" i="8" s="1"/>
  <c r="F48" i="8" l="1"/>
  <c r="E48" i="8"/>
  <c r="E127" i="8" s="1"/>
  <c r="F86" i="8"/>
  <c r="F127" i="8" s="1"/>
  <c r="G48" i="8"/>
  <c r="G123" i="8"/>
  <c r="G125" i="8" s="1"/>
  <c r="G127" i="8" l="1"/>
</calcChain>
</file>

<file path=xl/sharedStrings.xml><?xml version="1.0" encoding="utf-8"?>
<sst xmlns="http://schemas.openxmlformats.org/spreadsheetml/2006/main" count="258" uniqueCount="207">
  <si>
    <t>Department</t>
  </si>
  <si>
    <t>Major</t>
  </si>
  <si>
    <t>Program</t>
  </si>
  <si>
    <t>Fall 2015</t>
  </si>
  <si>
    <t>CRS</t>
  </si>
  <si>
    <t>Int. Ctr for Studies in Creat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</si>
  <si>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</si>
  <si>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</si>
  <si>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</si>
  <si>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</si>
  <si>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</si>
  <si>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</si>
  <si>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</si>
  <si>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</si>
  <si>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</si>
  <si>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</si>
  <si>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</si>
  <si>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Creativity and Change Leadersh</t>
  </si>
  <si>
    <t>GRCT-SP</t>
  </si>
  <si>
    <t>CRJ</t>
  </si>
  <si>
    <t>Criminal Justice</t>
  </si>
  <si>
    <t>Continuing Professional Studie</t>
  </si>
  <si>
    <t>CSC</t>
  </si>
  <si>
    <t>Continuing Studies/Contract Co</t>
  </si>
  <si>
    <t>CONTED-UG</t>
  </si>
  <si>
    <t>ADE</t>
  </si>
  <si>
    <t>Adult Education</t>
  </si>
  <si>
    <t>MS-ED</t>
  </si>
  <si>
    <t>Elementary Education &amp; Reading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</si>
  <si>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</si>
  <si>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</si>
  <si>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</si>
  <si>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</si>
  <si>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</si>
  <si>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</si>
  <si>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</si>
  <si>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Curriculum &amp; Instr</t>
  </si>
  <si>
    <t>Exceptional Education</t>
  </si>
  <si>
    <t>EXS</t>
  </si>
  <si>
    <t xml:space="preserve"> Stu w/Dis SWD Generalist 7-12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</si>
  <si>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</si>
  <si>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</si>
  <si>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</si>
  <si>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</si>
  <si>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</si>
  <si>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</si>
  <si>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</si>
  <si>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</si>
  <si>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EDT</t>
  </si>
  <si>
    <t>Educational Technology</t>
  </si>
  <si>
    <t>MSED-SP</t>
  </si>
  <si>
    <t>ENS</t>
  </si>
  <si>
    <t>English 7-12</t>
  </si>
  <si>
    <t>TED</t>
  </si>
  <si>
    <t>Technology Education</t>
  </si>
  <si>
    <t>MSED-AH</t>
  </si>
  <si>
    <t>CTE</t>
  </si>
  <si>
    <t>Career &amp; Technical Ed</t>
  </si>
  <si>
    <t>CEC</t>
  </si>
  <si>
    <t>Childhood &amp; Early Childhood Ed</t>
  </si>
  <si>
    <t>Earth Sciences and Science Edu</t>
  </si>
  <si>
    <t>EAS</t>
  </si>
  <si>
    <t>Earth Sciences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</si>
  <si>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</si>
  <si>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</si>
  <si>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</si>
  <si>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</si>
  <si>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</si>
  <si>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</si>
  <si>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</si>
  <si>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</si>
  <si>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</si>
  <si>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</si>
  <si>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EDTW</t>
  </si>
  <si>
    <t>Pre-Educational Technology</t>
  </si>
  <si>
    <t>GRPRE-SP</t>
  </si>
  <si>
    <t>PMG</t>
  </si>
  <si>
    <t>Public Management</t>
  </si>
  <si>
    <t>GRCT-NS</t>
  </si>
  <si>
    <t>AED</t>
  </si>
  <si>
    <t>Art Education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</si>
  <si>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</si>
  <si>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</si>
  <si>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</si>
  <si>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</si>
  <si>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</si>
  <si>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</si>
  <si>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</si>
  <si>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</si>
  <si>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</si>
  <si>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</t>
  </si>
  <si>
    <t>History and Social Studies Edu</t>
  </si>
  <si>
    <t>MST</t>
  </si>
  <si>
    <t>Museum Studies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</si>
  <si>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</si>
  <si>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</si>
  <si>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</si>
  <si>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</si>
  <si>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</si>
  <si>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</si>
  <si>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</si>
  <si>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SPH</t>
  </si>
  <si>
    <t>Science Edu: Physics 7-12</t>
  </si>
  <si>
    <t>History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</si>
  <si>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</si>
  <si>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</si>
  <si>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</si>
  <si>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</si>
  <si>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</si>
  <si>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</si>
  <si>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</si>
  <si>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BME</t>
  </si>
  <si>
    <t>Business and Marketing Ed</t>
  </si>
  <si>
    <t>CURW</t>
  </si>
  <si>
    <t>Pre-Curriculum &amp; Instr</t>
  </si>
  <si>
    <t>GRPRE-ED</t>
  </si>
  <si>
    <t>Industrial Technology</t>
  </si>
  <si>
    <t>IDT</t>
  </si>
  <si>
    <t>SBI</t>
  </si>
  <si>
    <t>Science Edu: Biology 7-12</t>
  </si>
  <si>
    <t>Great Lakes Center</t>
  </si>
  <si>
    <t>GLS</t>
  </si>
  <si>
    <t>Great Lakes Ecosystem Sci - MS</t>
  </si>
  <si>
    <t>MS-NS</t>
  </si>
  <si>
    <t>SEA</t>
  </si>
  <si>
    <t>Science Edu: Earth Sci 7-12</t>
  </si>
  <si>
    <t>XCEW</t>
  </si>
  <si>
    <t>Pre-Spec Ed: Childhood Educa</t>
  </si>
  <si>
    <t>XES</t>
  </si>
  <si>
    <t>SWD Gen 7-12 &amp; 7-12 Earth Sci</t>
  </si>
  <si>
    <t>SSS</t>
  </si>
  <si>
    <t>Social Studies 7-12</t>
  </si>
  <si>
    <t>Music</t>
  </si>
  <si>
    <t>Music Education</t>
  </si>
  <si>
    <t>Physics</t>
  </si>
  <si>
    <t>MED</t>
  </si>
  <si>
    <t>MM-AH</t>
  </si>
  <si>
    <t>XMT</t>
  </si>
  <si>
    <t>SWD Gen 7-12 &amp; 7-12 Math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</si>
  <si>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</si>
  <si>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</si>
  <si>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</si>
  <si>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</si>
  <si>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</si>
  <si>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</si>
  <si>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XBI</t>
  </si>
  <si>
    <t>SWD Gen 7-12 &amp; 7-12 Biology</t>
  </si>
  <si>
    <t>FSC</t>
  </si>
  <si>
    <t>Forensic Science</t>
  </si>
  <si>
    <t>PHS</t>
  </si>
  <si>
    <t>Physics Education 7-12</t>
  </si>
  <si>
    <t>GLE</t>
  </si>
  <si>
    <t>Great Lakes Ecosystem Sci - MA</t>
  </si>
  <si>
    <t>CRJW</t>
  </si>
  <si>
    <t>Pre-Criminal Justice</t>
  </si>
  <si>
    <t>MULW</t>
  </si>
  <si>
    <t>Pre-Multidisciplinary General</t>
  </si>
  <si>
    <t>GRPRE-GR</t>
  </si>
  <si>
    <t>EXCW</t>
  </si>
  <si>
    <t>Pre-Spec Ed: Early Childhood</t>
  </si>
  <si>
    <t>CRSW</t>
  </si>
  <si>
    <t>Pre-Creative Studies</t>
  </si>
  <si>
    <t>SLPW</t>
  </si>
  <si>
    <t>Pre-Speech, Language Pathology</t>
  </si>
  <si>
    <t>PNMW</t>
  </si>
  <si>
    <t>Pre-Public and Nonprofit Mgt</t>
  </si>
  <si>
    <t>GRPRE-NS</t>
  </si>
  <si>
    <t>IDTW</t>
  </si>
  <si>
    <t>Pre-Industrial Technology</t>
  </si>
  <si>
    <t>INL</t>
  </si>
  <si>
    <t>International - UG to GR</t>
  </si>
  <si>
    <t>UG-3+2-INL</t>
  </si>
  <si>
    <t>ACMW</t>
  </si>
  <si>
    <t>Pre-Prof Applied &amp; Comp Math</t>
  </si>
  <si>
    <t>English Total</t>
  </si>
  <si>
    <t>Adult Education Total</t>
  </si>
  <si>
    <t>Career &amp; Technical Ed Total</t>
  </si>
  <si>
    <t>Elementary Education &amp; Reading Total</t>
  </si>
  <si>
    <t>Exceptional Education Total</t>
  </si>
  <si>
    <t>Graduate School Total</t>
  </si>
  <si>
    <t>Great Lakes Center Total</t>
  </si>
  <si>
    <t>Mathematics Total</t>
  </si>
  <si>
    <t>Earth Sciences and Science Edu Total</t>
  </si>
  <si>
    <t>History and Social Studies Edu Total</t>
  </si>
  <si>
    <t>Political Science Total</t>
  </si>
  <si>
    <t>Computer Information Systems Total</t>
  </si>
  <si>
    <t>Criminal Justice Total</t>
  </si>
  <si>
    <t>Engineering Technology Total</t>
  </si>
  <si>
    <t>Int. Ctr for Studies in Creat Total</t>
  </si>
  <si>
    <t>Speech Language Pathology Total</t>
  </si>
  <si>
    <t>School of Art and Humanities</t>
  </si>
  <si>
    <t>School of Education</t>
  </si>
  <si>
    <t>School of The Professions</t>
  </si>
  <si>
    <t>School of Natural and Social Sciences</t>
  </si>
  <si>
    <t>All Graduate School Totals</t>
  </si>
  <si>
    <t>School of The Professions Totals</t>
  </si>
  <si>
    <t>School of Natural and Social Sciences Totals</t>
  </si>
  <si>
    <t>School of Education Totals</t>
  </si>
  <si>
    <t>School of Art and Humanities Totals</t>
  </si>
  <si>
    <t>Major Description</t>
  </si>
  <si>
    <t>Total</t>
  </si>
  <si>
    <t>Subtotals</t>
  </si>
  <si>
    <t>FT</t>
  </si>
  <si>
    <t>PT</t>
  </si>
  <si>
    <t>Graduate Enrollment by School, Department and Programs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</si>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</sst>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NumberFormat="1" applyFont="1" applyBorder="1"/>
    <xf numFmtId="0" fontId="0" fillId="0" borderId="0" xfId="0" applyBorder="1"/>
    <xf numFmtId="0" fontId="0" fillId="0" borderId="0" xfId="0" applyNumberForma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2" borderId="0" xfId="1" applyFont="1" applyFill="1" applyAlignment="1" applyProtection="1">
      <alignment horizontal="center"/>
    </xf>
    <xf numFmtId="0" fontId="0" fillId="0" borderId="0" xfId="0" applyAlignment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showGridLines="0" tabSelected="1" topLeftCell="A112" zoomScale="90" zoomScaleNormal="90" workbookViewId="0">
      <selection activeCell="C156" sqref="C156"/>
    </sheetView>
  </sheetViews>
  <sheetFormatPr defaultRowHeight="15" x14ac:dyDescent="0.25"/>
  <cols>
    <col min="1" max="1" width="35.42578125" bestFit="1" customWidth="1"/>
    <col min="2" max="2" width="7.140625" bestFit="1" customWidth="1"/>
    <col min="3" max="3" width="15.42578125" bestFit="1" customWidth="1"/>
    <col min="4" max="4" width="31.5703125" bestFit="1" customWidth="1"/>
    <col min="5" max="7" width="5.5703125" customWidth="1"/>
  </cols>
  <sheetData>
    <row r="1" spans="1:7" ht="18.75" x14ac:dyDescent="0.3">
      <c r="A1" s="12" t="s">
        <v>3</v>
      </c>
      <c r="B1" s="12"/>
      <c r="C1" s="12"/>
      <c r="D1" s="12"/>
      <c r="E1" s="12"/>
      <c r="F1" s="12"/>
      <c r="G1" s="12"/>
    </row>
    <row r="2" spans="1:7" ht="18.75" x14ac:dyDescent="0.3">
      <c r="A2" s="12" t="s">
        <v>204</v>
      </c>
      <c r="B2" s="12"/>
      <c r="C2" s="12"/>
      <c r="D2" s="12"/>
      <c r="E2" s="12"/>
      <c r="F2" s="12"/>
      <c r="G2" s="12"/>
    </row>
    <row r="4" spans="1:7" ht="15.75" thickBot="1" x14ac:dyDescent="0.3">
      <c r="A4" s="10" t="s">
        <v>0</v>
      </c>
      <c r="B4" s="10" t="s">
        <v>1</v>
      </c>
      <c r="C4" s="10" t="s">
        <v>2</v>
      </c>
      <c r="D4" s="10" t="s">
        <v>199</v>
      </c>
      <c r="E4" s="11" t="s">
        <v>202</v>
      </c>
      <c r="F4" s="11" t="s">
        <v>203</v>
      </c>
      <c r="G4" s="11" t="s">
        <v>200</v>
      </c>
    </row>
    <row r="5" spans="1:7" ht="15.75" thickTop="1" x14ac:dyDescent="0.25">
      <c r="A5" s="5" t="s">
        <v>190</v>
      </c>
    </row>
    <row r="6" spans="1:7" x14ac:dyDescent="0.25">
      <c r="A6" s="8" t="s">
        <v>9</v>
      </c>
      <c r="B6" s="4" t="s">
        <v>8</v>
      </c>
      <c r="C6" s="8" t="s">
        <v>10</v>
      </c>
      <c r="D6" s="8" t="s">
        <v>9</v>
      </c>
      <c r="E6" s="9">
        <v>30</v>
      </c>
      <c r="F6" s="9"/>
      <c r="G6" s="9">
        <v>30</v>
      </c>
    </row>
    <row r="7" spans="1:7" x14ac:dyDescent="0.25">
      <c r="E7" s="1"/>
      <c r="F7" s="1"/>
      <c r="G7" s="1"/>
    </row>
    <row r="8" spans="1:7" x14ac:dyDescent="0.25">
      <c r="A8" t="s">
        <v>80</v>
      </c>
      <c r="B8" s="3" t="s">
        <v>79</v>
      </c>
      <c r="C8" t="s">
        <v>55</v>
      </c>
      <c r="D8" t="s">
        <v>81</v>
      </c>
      <c r="E8" s="1">
        <v>3</v>
      </c>
      <c r="F8" s="1">
        <v>9</v>
      </c>
      <c r="G8" s="1">
        <v>12</v>
      </c>
    </row>
    <row r="9" spans="1:7" x14ac:dyDescent="0.25">
      <c r="E9" s="1"/>
      <c r="F9" s="1"/>
      <c r="G9" s="1"/>
    </row>
    <row r="10" spans="1:7" x14ac:dyDescent="0.25">
      <c r="A10" t="s">
        <v>12</v>
      </c>
      <c r="B10" s="3" t="s">
        <v>11</v>
      </c>
      <c r="C10" t="s">
        <v>10</v>
      </c>
      <c r="D10" t="s">
        <v>12</v>
      </c>
      <c r="E10" s="1">
        <v>4</v>
      </c>
      <c r="F10" s="1">
        <v>13</v>
      </c>
      <c r="G10" s="1">
        <v>17</v>
      </c>
    </row>
    <row r="11" spans="1:7" x14ac:dyDescent="0.25">
      <c r="B11" s="3" t="s">
        <v>51</v>
      </c>
      <c r="C11" t="s">
        <v>55</v>
      </c>
      <c r="D11" t="s">
        <v>52</v>
      </c>
      <c r="E11" s="1">
        <v>6</v>
      </c>
      <c r="F11" s="1">
        <v>9</v>
      </c>
      <c r="G11" s="1">
        <v>15</v>
      </c>
    </row>
    <row r="12" spans="1:7" x14ac:dyDescent="0.25">
      <c r="A12" t="s">
        <v>174</v>
      </c>
      <c r="E12" s="1">
        <f t="shared" ref="E12:F12" si="0">SUM(E10:E11)</f>
        <v>10</v>
      </c>
      <c r="F12" s="1">
        <f t="shared" si="0"/>
        <v>22</v>
      </c>
      <c r="G12" s="1">
        <f>SUM(G10:G11)</f>
        <v>32</v>
      </c>
    </row>
    <row r="13" spans="1:7" x14ac:dyDescent="0.25">
      <c r="E13" s="1"/>
      <c r="F13" s="1"/>
      <c r="G13" s="1"/>
    </row>
    <row r="14" spans="1:7" x14ac:dyDescent="0.25">
      <c r="A14" t="s">
        <v>132</v>
      </c>
      <c r="B14" s="3" t="s">
        <v>135</v>
      </c>
      <c r="C14" t="s">
        <v>136</v>
      </c>
      <c r="D14" t="s">
        <v>133</v>
      </c>
      <c r="E14" s="1">
        <v>1</v>
      </c>
      <c r="F14" s="1">
        <v>13</v>
      </c>
      <c r="G14" s="1">
        <v>14</v>
      </c>
    </row>
    <row r="15" spans="1:7" x14ac:dyDescent="0.25">
      <c r="E15" s="1"/>
      <c r="F15" s="1"/>
      <c r="G15" s="1"/>
    </row>
    <row r="16" spans="1:7" x14ac:dyDescent="0.25">
      <c r="A16" s="5" t="s">
        <v>198</v>
      </c>
      <c r="B16" s="3"/>
      <c r="C16" s="3"/>
      <c r="D16" s="3"/>
      <c r="E16" s="2">
        <f t="shared" ref="E16:F16" si="1">SUM(E14,E12,E8,E6)</f>
        <v>44</v>
      </c>
      <c r="F16" s="2">
        <f t="shared" si="1"/>
        <v>44</v>
      </c>
      <c r="G16" s="2">
        <f>SUM(G14,G12,G8,G6)</f>
        <v>88</v>
      </c>
    </row>
    <row r="17" spans="1:7" x14ac:dyDescent="0.25">
      <c r="A17" s="5"/>
      <c r="B17" s="3"/>
      <c r="C17" s="3"/>
      <c r="D17" s="3"/>
      <c r="E17" s="2"/>
      <c r="F17" s="2"/>
      <c r="G17" s="2"/>
    </row>
    <row r="18" spans="1:7" x14ac:dyDescent="0.25">
      <c r="A18" s="5" t="s">
        <v>191</v>
      </c>
      <c r="E18" s="1"/>
      <c r="F18" s="1"/>
      <c r="G18" s="1"/>
    </row>
    <row r="19" spans="1:7" x14ac:dyDescent="0.25">
      <c r="A19" t="s">
        <v>26</v>
      </c>
      <c r="B19" s="3" t="s">
        <v>25</v>
      </c>
      <c r="C19" t="s">
        <v>84</v>
      </c>
      <c r="D19" t="s">
        <v>26</v>
      </c>
      <c r="E19" s="1"/>
      <c r="F19" s="1">
        <v>3</v>
      </c>
      <c r="G19" s="1">
        <v>3</v>
      </c>
    </row>
    <row r="20" spans="1:7" x14ac:dyDescent="0.25">
      <c r="B20" s="3"/>
      <c r="C20" t="s">
        <v>27</v>
      </c>
      <c r="D20" t="s">
        <v>26</v>
      </c>
      <c r="E20" s="1">
        <v>8</v>
      </c>
      <c r="F20" s="1">
        <v>42</v>
      </c>
      <c r="G20" s="1">
        <v>50</v>
      </c>
    </row>
    <row r="21" spans="1:7" x14ac:dyDescent="0.25">
      <c r="B21" s="3" t="s">
        <v>82</v>
      </c>
      <c r="C21" t="s">
        <v>84</v>
      </c>
      <c r="D21" t="s">
        <v>83</v>
      </c>
      <c r="E21" s="1"/>
      <c r="F21" s="1">
        <v>5</v>
      </c>
      <c r="G21" s="1">
        <v>5</v>
      </c>
    </row>
    <row r="22" spans="1:7" x14ac:dyDescent="0.25">
      <c r="A22" t="s">
        <v>175</v>
      </c>
      <c r="E22" s="1">
        <f t="shared" ref="E22:F22" si="2">SUM(E19:E21)</f>
        <v>8</v>
      </c>
      <c r="F22" s="1">
        <f t="shared" si="2"/>
        <v>50</v>
      </c>
      <c r="G22" s="1">
        <f>SUM(G19:G21)</f>
        <v>58</v>
      </c>
    </row>
    <row r="23" spans="1:7" x14ac:dyDescent="0.25">
      <c r="E23" s="1"/>
      <c r="F23" s="1"/>
      <c r="G23" s="1"/>
    </row>
    <row r="24" spans="1:7" x14ac:dyDescent="0.25">
      <c r="A24" t="s">
        <v>57</v>
      </c>
      <c r="B24" s="3" t="s">
        <v>111</v>
      </c>
      <c r="C24" t="s">
        <v>31</v>
      </c>
      <c r="D24" t="s">
        <v>112</v>
      </c>
      <c r="E24" s="1">
        <v>1</v>
      </c>
      <c r="F24" s="1"/>
      <c r="G24" s="1">
        <v>1</v>
      </c>
    </row>
    <row r="25" spans="1:7" x14ac:dyDescent="0.25">
      <c r="B25" s="3" t="s">
        <v>56</v>
      </c>
      <c r="C25" t="s">
        <v>31</v>
      </c>
      <c r="D25" t="s">
        <v>104</v>
      </c>
      <c r="E25" s="1">
        <v>3</v>
      </c>
      <c r="F25" s="1">
        <v>16</v>
      </c>
      <c r="G25" s="1">
        <v>19</v>
      </c>
    </row>
    <row r="26" spans="1:7" x14ac:dyDescent="0.25">
      <c r="A26" t="s">
        <v>176</v>
      </c>
      <c r="E26" s="1">
        <f t="shared" ref="E26:F26" si="3">SUM(E24:E25)</f>
        <v>4</v>
      </c>
      <c r="F26" s="1">
        <f t="shared" si="3"/>
        <v>16</v>
      </c>
      <c r="G26" s="1">
        <f>SUM(G24:G25)</f>
        <v>20</v>
      </c>
    </row>
    <row r="27" spans="1:7" x14ac:dyDescent="0.25">
      <c r="E27" s="1"/>
      <c r="F27" s="1"/>
      <c r="G27" s="1"/>
    </row>
    <row r="28" spans="1:7" x14ac:dyDescent="0.25">
      <c r="A28" t="s">
        <v>28</v>
      </c>
      <c r="B28" s="3" t="s">
        <v>58</v>
      </c>
      <c r="C28" t="s">
        <v>31</v>
      </c>
      <c r="D28" t="s">
        <v>59</v>
      </c>
      <c r="E28" s="1">
        <v>15</v>
      </c>
      <c r="F28" s="1">
        <v>1</v>
      </c>
      <c r="G28" s="1">
        <v>16</v>
      </c>
    </row>
    <row r="29" spans="1:7" x14ac:dyDescent="0.25">
      <c r="B29" s="3" t="s">
        <v>35</v>
      </c>
      <c r="C29" t="s">
        <v>31</v>
      </c>
      <c r="D29" t="s">
        <v>36</v>
      </c>
      <c r="E29" s="1">
        <v>24</v>
      </c>
      <c r="F29" s="1">
        <v>21</v>
      </c>
      <c r="G29" s="1">
        <v>45</v>
      </c>
    </row>
    <row r="30" spans="1:7" x14ac:dyDescent="0.25">
      <c r="B30" s="3" t="s">
        <v>113</v>
      </c>
      <c r="C30" t="s">
        <v>115</v>
      </c>
      <c r="D30" t="s">
        <v>114</v>
      </c>
      <c r="E30" s="1"/>
      <c r="F30" s="1">
        <v>1</v>
      </c>
      <c r="G30" s="1">
        <v>1</v>
      </c>
    </row>
    <row r="31" spans="1:7" x14ac:dyDescent="0.25">
      <c r="B31" s="3" t="s">
        <v>85</v>
      </c>
      <c r="C31" t="s">
        <v>34</v>
      </c>
      <c r="D31" t="s">
        <v>86</v>
      </c>
      <c r="E31" s="1">
        <v>3</v>
      </c>
      <c r="F31" s="1">
        <v>15</v>
      </c>
      <c r="G31" s="1">
        <v>18</v>
      </c>
    </row>
    <row r="32" spans="1:7" x14ac:dyDescent="0.25">
      <c r="B32" s="3" t="s">
        <v>32</v>
      </c>
      <c r="C32" t="s">
        <v>34</v>
      </c>
      <c r="D32" t="s">
        <v>33</v>
      </c>
      <c r="E32" s="1">
        <v>1</v>
      </c>
      <c r="F32" s="1">
        <v>4</v>
      </c>
      <c r="G32" s="1">
        <v>5</v>
      </c>
    </row>
    <row r="33" spans="1:7" x14ac:dyDescent="0.25">
      <c r="B33" s="3" t="s">
        <v>29</v>
      </c>
      <c r="C33" t="s">
        <v>31</v>
      </c>
      <c r="D33" t="s">
        <v>30</v>
      </c>
      <c r="E33" s="1">
        <v>13</v>
      </c>
      <c r="F33" s="1">
        <v>22</v>
      </c>
      <c r="G33" s="1">
        <v>35</v>
      </c>
    </row>
    <row r="34" spans="1:7" x14ac:dyDescent="0.25">
      <c r="A34" t="s">
        <v>177</v>
      </c>
      <c r="E34" s="1">
        <f t="shared" ref="E34:F34" si="4">SUM(E28:E33)</f>
        <v>56</v>
      </c>
      <c r="F34" s="1">
        <f t="shared" si="4"/>
        <v>64</v>
      </c>
      <c r="G34" s="1">
        <f>SUM(G28:G33)</f>
        <v>120</v>
      </c>
    </row>
    <row r="35" spans="1:7" x14ac:dyDescent="0.25">
      <c r="E35" s="1"/>
      <c r="F35" s="1"/>
      <c r="G35" s="1"/>
    </row>
    <row r="36" spans="1:7" x14ac:dyDescent="0.25">
      <c r="A36" t="s">
        <v>37</v>
      </c>
      <c r="B36" s="3" t="s">
        <v>42</v>
      </c>
      <c r="C36" t="s">
        <v>31</v>
      </c>
      <c r="D36" t="s">
        <v>43</v>
      </c>
      <c r="E36" s="1">
        <v>3</v>
      </c>
      <c r="F36" s="1">
        <v>21</v>
      </c>
      <c r="G36" s="1">
        <v>24</v>
      </c>
    </row>
    <row r="37" spans="1:7" x14ac:dyDescent="0.25">
      <c r="B37" s="3" t="s">
        <v>158</v>
      </c>
      <c r="C37" t="s">
        <v>115</v>
      </c>
      <c r="D37" t="s">
        <v>159</v>
      </c>
      <c r="E37" s="1"/>
      <c r="F37" s="1">
        <v>2</v>
      </c>
      <c r="G37" s="1">
        <v>2</v>
      </c>
    </row>
    <row r="38" spans="1:7" x14ac:dyDescent="0.25">
      <c r="B38" s="3" t="s">
        <v>38</v>
      </c>
      <c r="C38" t="s">
        <v>31</v>
      </c>
      <c r="D38" t="s">
        <v>39</v>
      </c>
      <c r="E38" s="1">
        <v>7</v>
      </c>
      <c r="F38" s="1">
        <v>27</v>
      </c>
      <c r="G38" s="1">
        <v>34</v>
      </c>
    </row>
    <row r="39" spans="1:7" x14ac:dyDescent="0.25">
      <c r="B39" s="3" t="s">
        <v>145</v>
      </c>
      <c r="C39" t="s">
        <v>31</v>
      </c>
      <c r="D39" t="s">
        <v>146</v>
      </c>
      <c r="E39" s="1"/>
      <c r="F39" s="1">
        <v>1</v>
      </c>
      <c r="G39" s="1">
        <v>1</v>
      </c>
    </row>
    <row r="40" spans="1:7" x14ac:dyDescent="0.25">
      <c r="B40" s="3" t="s">
        <v>70</v>
      </c>
      <c r="C40" t="s">
        <v>31</v>
      </c>
      <c r="D40" t="s">
        <v>71</v>
      </c>
      <c r="E40" s="1">
        <v>21</v>
      </c>
      <c r="F40" s="1">
        <v>58</v>
      </c>
      <c r="G40" s="1">
        <v>79</v>
      </c>
    </row>
    <row r="41" spans="1:7" x14ac:dyDescent="0.25">
      <c r="B41" s="3" t="s">
        <v>126</v>
      </c>
      <c r="C41" t="s">
        <v>115</v>
      </c>
      <c r="D41" t="s">
        <v>127</v>
      </c>
      <c r="E41" s="1">
        <v>1</v>
      </c>
      <c r="F41" s="1">
        <v>5</v>
      </c>
      <c r="G41" s="1">
        <v>6</v>
      </c>
    </row>
    <row r="42" spans="1:7" x14ac:dyDescent="0.25">
      <c r="B42" s="3" t="s">
        <v>141</v>
      </c>
      <c r="C42" t="s">
        <v>31</v>
      </c>
      <c r="D42" t="s">
        <v>142</v>
      </c>
      <c r="E42" s="1">
        <v>1</v>
      </c>
      <c r="F42" s="1">
        <v>5</v>
      </c>
      <c r="G42" s="1">
        <v>6</v>
      </c>
    </row>
    <row r="43" spans="1:7" x14ac:dyDescent="0.25">
      <c r="B43" s="3" t="s">
        <v>128</v>
      </c>
      <c r="C43" t="s">
        <v>31</v>
      </c>
      <c r="D43" t="s">
        <v>129</v>
      </c>
      <c r="E43" s="1">
        <v>1</v>
      </c>
      <c r="F43" s="1">
        <v>1</v>
      </c>
      <c r="G43" s="1">
        <v>2</v>
      </c>
    </row>
    <row r="44" spans="1:7" x14ac:dyDescent="0.25">
      <c r="B44" s="3" t="s">
        <v>137</v>
      </c>
      <c r="C44" t="s">
        <v>31</v>
      </c>
      <c r="D44" t="s">
        <v>138</v>
      </c>
      <c r="E44" s="1"/>
      <c r="F44" s="1">
        <v>3</v>
      </c>
      <c r="G44" s="1">
        <v>3</v>
      </c>
    </row>
    <row r="45" spans="1:7" x14ac:dyDescent="0.25">
      <c r="B45" s="3" t="s">
        <v>67</v>
      </c>
      <c r="C45" t="s">
        <v>31</v>
      </c>
      <c r="D45" t="s">
        <v>68</v>
      </c>
      <c r="E45" s="1">
        <v>2</v>
      </c>
      <c r="F45" s="1">
        <v>5</v>
      </c>
      <c r="G45" s="1">
        <v>7</v>
      </c>
    </row>
    <row r="46" spans="1:7" x14ac:dyDescent="0.25">
      <c r="A46" t="s">
        <v>178</v>
      </c>
      <c r="E46" s="1">
        <f t="shared" ref="E46:F46" si="5">SUM(E36:E45)</f>
        <v>36</v>
      </c>
      <c r="F46" s="1">
        <f t="shared" si="5"/>
        <v>128</v>
      </c>
      <c r="G46" s="1">
        <f>SUM(G36:G45)</f>
        <v>164</v>
      </c>
    </row>
    <row r="47" spans="1:7" x14ac:dyDescent="0.25">
      <c r="E47" s="1"/>
      <c r="F47" s="1"/>
      <c r="G47" s="1"/>
    </row>
    <row r="48" spans="1:7" x14ac:dyDescent="0.25">
      <c r="A48" s="5" t="s">
        <v>197</v>
      </c>
      <c r="B48" s="3"/>
      <c r="C48" s="3"/>
      <c r="D48" s="3"/>
      <c r="E48" s="2">
        <f t="shared" ref="E48:F48" si="6">SUM(E46,E34,E26,E22)</f>
        <v>104</v>
      </c>
      <c r="F48" s="2">
        <f t="shared" si="6"/>
        <v>258</v>
      </c>
      <c r="G48" s="2">
        <f>SUM(G46,G34,G26,G22)</f>
        <v>362</v>
      </c>
    </row>
    <row r="50" spans="1:7" x14ac:dyDescent="0.25">
      <c r="A50" s="5" t="s">
        <v>193</v>
      </c>
      <c r="E50" s="1"/>
      <c r="F50" s="1"/>
      <c r="G50" s="1"/>
    </row>
    <row r="51" spans="1:7" x14ac:dyDescent="0.25">
      <c r="A51" t="s">
        <v>47</v>
      </c>
      <c r="B51" s="3" t="s">
        <v>46</v>
      </c>
      <c r="C51" t="s">
        <v>72</v>
      </c>
      <c r="D51" t="s">
        <v>47</v>
      </c>
      <c r="E51" s="1">
        <v>17</v>
      </c>
      <c r="F51" s="1">
        <v>11</v>
      </c>
      <c r="G51" s="1">
        <v>28</v>
      </c>
    </row>
    <row r="52" spans="1:7" x14ac:dyDescent="0.25">
      <c r="E52" s="1"/>
      <c r="F52" s="1"/>
      <c r="G52" s="1"/>
    </row>
    <row r="53" spans="1:7" x14ac:dyDescent="0.25">
      <c r="A53" t="s">
        <v>69</v>
      </c>
      <c r="B53" s="3" t="s">
        <v>147</v>
      </c>
      <c r="C53" t="s">
        <v>123</v>
      </c>
      <c r="D53" t="s">
        <v>148</v>
      </c>
      <c r="E53" s="1">
        <v>2</v>
      </c>
      <c r="F53" s="1">
        <v>7</v>
      </c>
      <c r="G53" s="1">
        <v>9</v>
      </c>
    </row>
    <row r="54" spans="1:7" x14ac:dyDescent="0.25">
      <c r="E54" s="1"/>
      <c r="F54" s="1"/>
      <c r="G54" s="1"/>
    </row>
    <row r="55" spans="1:7" x14ac:dyDescent="0.25">
      <c r="A55" t="s">
        <v>60</v>
      </c>
      <c r="B55" s="3" t="s">
        <v>61</v>
      </c>
      <c r="C55" t="s">
        <v>66</v>
      </c>
      <c r="D55" t="s">
        <v>62</v>
      </c>
      <c r="E55" s="1"/>
      <c r="F55" s="1">
        <v>1</v>
      </c>
      <c r="G55" s="1">
        <v>1</v>
      </c>
    </row>
    <row r="56" spans="1:7" x14ac:dyDescent="0.25">
      <c r="B56" s="3" t="s">
        <v>118</v>
      </c>
      <c r="C56" t="s">
        <v>66</v>
      </c>
      <c r="D56" t="s">
        <v>119</v>
      </c>
      <c r="E56" s="1">
        <v>8</v>
      </c>
      <c r="F56" s="1">
        <v>2</v>
      </c>
      <c r="G56" s="1">
        <v>10</v>
      </c>
    </row>
    <row r="57" spans="1:7" x14ac:dyDescent="0.25">
      <c r="B57" s="3" t="s">
        <v>143</v>
      </c>
      <c r="C57" t="s">
        <v>66</v>
      </c>
      <c r="D57" t="s">
        <v>144</v>
      </c>
      <c r="E57" s="1">
        <v>3</v>
      </c>
      <c r="F57" s="1"/>
      <c r="G57" s="1">
        <v>3</v>
      </c>
    </row>
    <row r="58" spans="1:7" x14ac:dyDescent="0.25">
      <c r="B58" s="3" t="s">
        <v>124</v>
      </c>
      <c r="C58" t="s">
        <v>66</v>
      </c>
      <c r="D58" t="s">
        <v>125</v>
      </c>
      <c r="E58" s="1">
        <v>10</v>
      </c>
      <c r="F58" s="1"/>
      <c r="G58" s="1">
        <v>10</v>
      </c>
    </row>
    <row r="59" spans="1:7" x14ac:dyDescent="0.25">
      <c r="B59" s="3" t="s">
        <v>101</v>
      </c>
      <c r="C59" t="s">
        <v>66</v>
      </c>
      <c r="D59" t="s">
        <v>102</v>
      </c>
      <c r="E59" s="1">
        <v>1</v>
      </c>
      <c r="F59" s="1"/>
      <c r="G59" s="1">
        <v>1</v>
      </c>
    </row>
    <row r="60" spans="1:7" x14ac:dyDescent="0.25">
      <c r="A60" t="s">
        <v>182</v>
      </c>
      <c r="E60" s="1">
        <f t="shared" ref="E60:F60" si="7">SUM(E55:E59)</f>
        <v>22</v>
      </c>
      <c r="F60" s="1">
        <f t="shared" si="7"/>
        <v>3</v>
      </c>
      <c r="G60" s="1">
        <f>SUM(G55:G59)</f>
        <v>25</v>
      </c>
    </row>
    <row r="61" spans="1:7" x14ac:dyDescent="0.25">
      <c r="E61" s="1"/>
      <c r="F61" s="1"/>
      <c r="G61" s="1"/>
    </row>
    <row r="62" spans="1:7" x14ac:dyDescent="0.25">
      <c r="A62" t="s">
        <v>45</v>
      </c>
      <c r="B62" s="3" t="s">
        <v>109</v>
      </c>
      <c r="C62" t="s">
        <v>72</v>
      </c>
      <c r="D62" t="s">
        <v>110</v>
      </c>
      <c r="E62" s="1">
        <v>6</v>
      </c>
      <c r="F62" s="1">
        <v>13</v>
      </c>
      <c r="G62" s="1">
        <v>19</v>
      </c>
    </row>
    <row r="63" spans="1:7" x14ac:dyDescent="0.25">
      <c r="E63" s="1"/>
      <c r="F63" s="1"/>
      <c r="G63" s="1"/>
    </row>
    <row r="64" spans="1:7" x14ac:dyDescent="0.25">
      <c r="A64" t="s">
        <v>120</v>
      </c>
      <c r="B64" s="3" t="s">
        <v>151</v>
      </c>
      <c r="C64" t="s">
        <v>72</v>
      </c>
      <c r="D64" t="s">
        <v>152</v>
      </c>
      <c r="E64" s="1">
        <v>6</v>
      </c>
      <c r="F64" s="1">
        <v>3</v>
      </c>
      <c r="G64" s="1">
        <v>9</v>
      </c>
    </row>
    <row r="65" spans="1:7" x14ac:dyDescent="0.25">
      <c r="B65" s="3" t="s">
        <v>121</v>
      </c>
      <c r="C65" t="s">
        <v>123</v>
      </c>
      <c r="D65" t="s">
        <v>122</v>
      </c>
      <c r="E65" s="1">
        <v>6</v>
      </c>
      <c r="F65" s="1">
        <v>1</v>
      </c>
      <c r="G65" s="1">
        <v>7</v>
      </c>
    </row>
    <row r="66" spans="1:7" x14ac:dyDescent="0.25">
      <c r="A66" t="s">
        <v>180</v>
      </c>
      <c r="E66" s="1">
        <f t="shared" ref="E66:F66" si="8">SUM(E64:E65)</f>
        <v>12</v>
      </c>
      <c r="F66" s="1">
        <f t="shared" si="8"/>
        <v>4</v>
      </c>
      <c r="G66" s="1">
        <f>SUM(G64:G65)</f>
        <v>16</v>
      </c>
    </row>
    <row r="67" spans="1:7" x14ac:dyDescent="0.25">
      <c r="E67" s="1"/>
      <c r="F67" s="1"/>
      <c r="G67" s="1"/>
    </row>
    <row r="68" spans="1:7" x14ac:dyDescent="0.25">
      <c r="A68" t="s">
        <v>91</v>
      </c>
      <c r="B68" s="3" t="s">
        <v>90</v>
      </c>
      <c r="C68" t="s">
        <v>72</v>
      </c>
      <c r="D68" t="s">
        <v>103</v>
      </c>
      <c r="E68" s="1">
        <v>5</v>
      </c>
      <c r="F68" s="1">
        <v>11</v>
      </c>
      <c r="G68" s="1">
        <v>16</v>
      </c>
    </row>
    <row r="69" spans="1:7" x14ac:dyDescent="0.25">
      <c r="B69" s="3" t="s">
        <v>92</v>
      </c>
      <c r="C69" t="s">
        <v>78</v>
      </c>
      <c r="D69" t="s">
        <v>93</v>
      </c>
      <c r="E69" s="1">
        <v>1</v>
      </c>
      <c r="F69" s="1"/>
      <c r="G69" s="1">
        <v>1</v>
      </c>
    </row>
    <row r="70" spans="1:7" x14ac:dyDescent="0.25">
      <c r="B70" s="3"/>
      <c r="C70" t="s">
        <v>72</v>
      </c>
      <c r="D70" t="s">
        <v>93</v>
      </c>
      <c r="E70" s="1">
        <v>12</v>
      </c>
      <c r="F70" s="1">
        <v>13</v>
      </c>
      <c r="G70" s="1">
        <v>25</v>
      </c>
    </row>
    <row r="71" spans="1:7" x14ac:dyDescent="0.25">
      <c r="B71" s="3" t="s">
        <v>130</v>
      </c>
      <c r="C71" t="s">
        <v>66</v>
      </c>
      <c r="D71" t="s">
        <v>131</v>
      </c>
      <c r="E71" s="1">
        <v>1</v>
      </c>
      <c r="F71" s="1">
        <v>2</v>
      </c>
      <c r="G71" s="1">
        <v>3</v>
      </c>
    </row>
    <row r="72" spans="1:7" x14ac:dyDescent="0.25">
      <c r="A72" t="s">
        <v>183</v>
      </c>
      <c r="E72" s="1">
        <f t="shared" ref="E72:F72" si="9">SUM(E68:E71)</f>
        <v>19</v>
      </c>
      <c r="F72" s="1">
        <f t="shared" si="9"/>
        <v>26</v>
      </c>
      <c r="G72" s="1">
        <f>SUM(G68:G71)</f>
        <v>45</v>
      </c>
    </row>
    <row r="73" spans="1:7" x14ac:dyDescent="0.25">
      <c r="E73" s="1"/>
      <c r="F73" s="1"/>
      <c r="G73" s="1"/>
    </row>
    <row r="74" spans="1:7" x14ac:dyDescent="0.25">
      <c r="A74" t="s">
        <v>63</v>
      </c>
      <c r="B74" s="3" t="s">
        <v>139</v>
      </c>
      <c r="C74" t="s">
        <v>123</v>
      </c>
      <c r="D74" t="s">
        <v>140</v>
      </c>
      <c r="E74" s="1">
        <v>16</v>
      </c>
      <c r="F74" s="1">
        <v>3</v>
      </c>
      <c r="G74" s="1">
        <v>19</v>
      </c>
    </row>
    <row r="75" spans="1:7" x14ac:dyDescent="0.25">
      <c r="B75" s="3" t="s">
        <v>172</v>
      </c>
      <c r="C75" t="s">
        <v>166</v>
      </c>
      <c r="D75" t="s">
        <v>173</v>
      </c>
      <c r="E75" s="1">
        <v>1</v>
      </c>
      <c r="F75" s="1"/>
      <c r="G75" s="1">
        <v>1</v>
      </c>
    </row>
    <row r="76" spans="1:7" x14ac:dyDescent="0.25">
      <c r="B76" s="3" t="s">
        <v>64</v>
      </c>
      <c r="C76" t="s">
        <v>66</v>
      </c>
      <c r="D76" t="s">
        <v>65</v>
      </c>
      <c r="E76" s="1">
        <v>4</v>
      </c>
      <c r="F76" s="1">
        <v>9</v>
      </c>
      <c r="G76" s="1">
        <v>13</v>
      </c>
    </row>
    <row r="77" spans="1:7" x14ac:dyDescent="0.25">
      <c r="A77" t="s">
        <v>181</v>
      </c>
      <c r="E77" s="1">
        <f t="shared" ref="E77:F77" si="10">SUM(E74:E76)</f>
        <v>21</v>
      </c>
      <c r="F77" s="1">
        <f t="shared" si="10"/>
        <v>12</v>
      </c>
      <c r="G77" s="1">
        <f>SUM(G74:G76)</f>
        <v>33</v>
      </c>
    </row>
    <row r="78" spans="1:7" x14ac:dyDescent="0.25">
      <c r="E78" s="1"/>
      <c r="F78" s="1"/>
      <c r="G78" s="1"/>
    </row>
    <row r="79" spans="1:7" x14ac:dyDescent="0.25">
      <c r="A79" t="s">
        <v>134</v>
      </c>
      <c r="B79" s="3" t="s">
        <v>149</v>
      </c>
      <c r="C79" t="s">
        <v>66</v>
      </c>
      <c r="D79" t="s">
        <v>150</v>
      </c>
      <c r="E79" s="1"/>
      <c r="F79" s="1">
        <v>2</v>
      </c>
      <c r="G79" s="1">
        <v>2</v>
      </c>
    </row>
    <row r="80" spans="1:7" x14ac:dyDescent="0.25">
      <c r="E80" s="1"/>
      <c r="F80" s="1"/>
      <c r="G80" s="1"/>
    </row>
    <row r="81" spans="1:7" x14ac:dyDescent="0.25">
      <c r="A81" t="s">
        <v>40</v>
      </c>
      <c r="B81" s="3" t="s">
        <v>76</v>
      </c>
      <c r="C81" t="s">
        <v>78</v>
      </c>
      <c r="D81" t="s">
        <v>77</v>
      </c>
      <c r="E81" s="1">
        <v>1</v>
      </c>
      <c r="F81" s="1">
        <v>5</v>
      </c>
      <c r="G81" s="1">
        <v>6</v>
      </c>
    </row>
    <row r="82" spans="1:7" x14ac:dyDescent="0.25">
      <c r="B82" s="3" t="s">
        <v>105</v>
      </c>
      <c r="C82" t="s">
        <v>107</v>
      </c>
      <c r="D82" t="s">
        <v>106</v>
      </c>
      <c r="E82" s="1">
        <v>32</v>
      </c>
      <c r="F82" s="1">
        <v>39</v>
      </c>
      <c r="G82" s="1">
        <v>71</v>
      </c>
    </row>
    <row r="83" spans="1:7" x14ac:dyDescent="0.25">
      <c r="B83" s="3" t="s">
        <v>164</v>
      </c>
      <c r="C83" t="s">
        <v>166</v>
      </c>
      <c r="D83" t="s">
        <v>165</v>
      </c>
      <c r="E83" s="1"/>
      <c r="F83" s="1">
        <v>1</v>
      </c>
      <c r="G83" s="1">
        <v>1</v>
      </c>
    </row>
    <row r="84" spans="1:7" x14ac:dyDescent="0.25">
      <c r="A84" t="s">
        <v>184</v>
      </c>
      <c r="E84" s="1">
        <f t="shared" ref="E84:F84" si="11">SUM(E81:E83)</f>
        <v>33</v>
      </c>
      <c r="F84" s="1">
        <f t="shared" si="11"/>
        <v>45</v>
      </c>
      <c r="G84" s="1">
        <f>SUM(G81:G83)</f>
        <v>78</v>
      </c>
    </row>
    <row r="85" spans="1:7" x14ac:dyDescent="0.25">
      <c r="E85" s="1"/>
      <c r="F85" s="1"/>
      <c r="G85" s="1"/>
    </row>
    <row r="86" spans="1:7" x14ac:dyDescent="0.25">
      <c r="A86" s="5" t="s">
        <v>196</v>
      </c>
      <c r="B86" s="3"/>
      <c r="C86" s="3"/>
      <c r="D86" s="3"/>
      <c r="E86" s="2">
        <f t="shared" ref="E86:F86" si="12">SUM(E84,E79,E77,E72,E66,E62,E60,E53,E51)</f>
        <v>132</v>
      </c>
      <c r="F86" s="2">
        <f t="shared" si="12"/>
        <v>123</v>
      </c>
      <c r="G86" s="2">
        <f>SUM(G84,G79,G77,G72,G66,G62,G60,G53,G51)</f>
        <v>255</v>
      </c>
    </row>
    <row r="87" spans="1:7" x14ac:dyDescent="0.25">
      <c r="A87" s="3"/>
      <c r="B87" s="3"/>
      <c r="C87" s="3"/>
      <c r="D87" s="3"/>
      <c r="E87" s="2"/>
      <c r="F87" s="2"/>
      <c r="G87" s="2"/>
    </row>
    <row r="88" spans="1:7" x14ac:dyDescent="0.25">
      <c r="A88" s="5" t="s">
        <v>192</v>
      </c>
      <c r="E88" s="1"/>
      <c r="F88" s="1"/>
      <c r="G88" s="1"/>
    </row>
    <row r="89" spans="1:7" x14ac:dyDescent="0.25">
      <c r="A89" t="s">
        <v>44</v>
      </c>
      <c r="B89" s="3" t="s">
        <v>48</v>
      </c>
      <c r="C89" t="s">
        <v>50</v>
      </c>
      <c r="D89" t="s">
        <v>49</v>
      </c>
      <c r="E89" s="1">
        <v>9</v>
      </c>
      <c r="F89" s="1">
        <v>16</v>
      </c>
      <c r="G89" s="1">
        <v>25</v>
      </c>
    </row>
    <row r="90" spans="1:7" x14ac:dyDescent="0.25">
      <c r="B90" s="3" t="s">
        <v>73</v>
      </c>
      <c r="C90" t="s">
        <v>75</v>
      </c>
      <c r="D90" t="s">
        <v>74</v>
      </c>
      <c r="E90" s="1"/>
      <c r="F90" s="1">
        <v>2</v>
      </c>
      <c r="G90" s="1">
        <v>2</v>
      </c>
    </row>
    <row r="91" spans="1:7" x14ac:dyDescent="0.25">
      <c r="A91" t="s">
        <v>185</v>
      </c>
      <c r="E91" s="1">
        <f t="shared" ref="E91:F91" si="13">SUM(E89:E90)</f>
        <v>9</v>
      </c>
      <c r="F91" s="1">
        <f t="shared" si="13"/>
        <v>18</v>
      </c>
      <c r="G91" s="1">
        <f>SUM(G89:G90)</f>
        <v>27</v>
      </c>
    </row>
    <row r="92" spans="1:7" x14ac:dyDescent="0.25">
      <c r="E92" s="1"/>
      <c r="F92" s="1"/>
      <c r="G92" s="1"/>
    </row>
    <row r="93" spans="1:7" x14ac:dyDescent="0.25">
      <c r="A93" t="s">
        <v>20</v>
      </c>
      <c r="B93" s="3" t="s">
        <v>19</v>
      </c>
      <c r="C93" t="s">
        <v>7</v>
      </c>
      <c r="D93" t="s">
        <v>20</v>
      </c>
      <c r="E93" s="1">
        <v>11</v>
      </c>
      <c r="F93" s="1">
        <v>6</v>
      </c>
      <c r="G93" s="1">
        <v>17</v>
      </c>
    </row>
    <row r="94" spans="1:7" x14ac:dyDescent="0.25">
      <c r="B94" s="3" t="s">
        <v>153</v>
      </c>
      <c r="C94" t="s">
        <v>75</v>
      </c>
      <c r="D94" t="s">
        <v>154</v>
      </c>
      <c r="E94" s="1"/>
      <c r="F94" s="1">
        <v>1</v>
      </c>
      <c r="G94" s="1">
        <v>1</v>
      </c>
    </row>
    <row r="95" spans="1:7" x14ac:dyDescent="0.25">
      <c r="A95" t="s">
        <v>186</v>
      </c>
      <c r="E95" s="1">
        <f t="shared" ref="E95:F95" si="14">SUM(E93:E94)</f>
        <v>11</v>
      </c>
      <c r="F95" s="1">
        <f t="shared" si="14"/>
        <v>7</v>
      </c>
      <c r="G95" s="1">
        <f>SUM(G93:G94)</f>
        <v>18</v>
      </c>
    </row>
    <row r="96" spans="1:7" x14ac:dyDescent="0.25">
      <c r="E96" s="1"/>
      <c r="F96" s="1"/>
      <c r="G96" s="1"/>
    </row>
    <row r="97" spans="1:7" x14ac:dyDescent="0.25">
      <c r="A97" t="s">
        <v>41</v>
      </c>
      <c r="B97" s="3" t="s">
        <v>117</v>
      </c>
      <c r="C97" t="s">
        <v>7</v>
      </c>
      <c r="D97" t="s">
        <v>116</v>
      </c>
      <c r="E97" s="1">
        <v>3</v>
      </c>
      <c r="F97" s="1">
        <v>14</v>
      </c>
      <c r="G97" s="1">
        <v>17</v>
      </c>
    </row>
    <row r="98" spans="1:7" x14ac:dyDescent="0.25">
      <c r="B98" s="3" t="s">
        <v>167</v>
      </c>
      <c r="C98" t="s">
        <v>75</v>
      </c>
      <c r="D98" t="s">
        <v>168</v>
      </c>
      <c r="E98" s="1">
        <v>1</v>
      </c>
      <c r="F98" s="1"/>
      <c r="G98" s="1">
        <v>1</v>
      </c>
    </row>
    <row r="99" spans="1:7" x14ac:dyDescent="0.25">
      <c r="B99" s="3" t="s">
        <v>53</v>
      </c>
      <c r="C99" t="s">
        <v>50</v>
      </c>
      <c r="D99" t="s">
        <v>54</v>
      </c>
      <c r="E99" s="1"/>
      <c r="F99" s="1">
        <v>12</v>
      </c>
      <c r="G99" s="1">
        <v>12</v>
      </c>
    </row>
    <row r="100" spans="1:7" x14ac:dyDescent="0.25">
      <c r="A100" t="s">
        <v>187</v>
      </c>
      <c r="E100" s="1">
        <f t="shared" ref="E100:F100" si="15">SUM(E97:E99)</f>
        <v>4</v>
      </c>
      <c r="F100" s="1">
        <f t="shared" si="15"/>
        <v>26</v>
      </c>
      <c r="G100" s="1">
        <f>SUM(G97:G99)</f>
        <v>30</v>
      </c>
    </row>
    <row r="101" spans="1:7" x14ac:dyDescent="0.25">
      <c r="E101" s="1"/>
      <c r="F101" s="1"/>
      <c r="G101" s="1"/>
    </row>
    <row r="102" spans="1:7" x14ac:dyDescent="0.25">
      <c r="A102" t="s">
        <v>14</v>
      </c>
      <c r="B102" s="3" t="s">
        <v>13</v>
      </c>
      <c r="C102" t="s">
        <v>7</v>
      </c>
      <c r="D102" t="s">
        <v>15</v>
      </c>
      <c r="E102" s="1">
        <v>54</v>
      </c>
      <c r="F102" s="1">
        <v>25</v>
      </c>
      <c r="G102" s="1">
        <v>79</v>
      </c>
    </row>
    <row r="103" spans="1:7" x14ac:dyDescent="0.25">
      <c r="E103" s="1"/>
      <c r="F103" s="1"/>
      <c r="G103" s="1"/>
    </row>
    <row r="104" spans="1:7" x14ac:dyDescent="0.25">
      <c r="A104" t="s">
        <v>5</v>
      </c>
      <c r="B104" s="3" t="s">
        <v>4</v>
      </c>
      <c r="C104" t="s">
        <v>7</v>
      </c>
      <c r="D104" t="s">
        <v>6</v>
      </c>
      <c r="E104" s="1">
        <v>10</v>
      </c>
      <c r="F104" s="1">
        <v>39</v>
      </c>
      <c r="G104" s="1">
        <v>49</v>
      </c>
    </row>
    <row r="105" spans="1:7" x14ac:dyDescent="0.25">
      <c r="B105" s="3" t="s">
        <v>160</v>
      </c>
      <c r="C105" t="s">
        <v>75</v>
      </c>
      <c r="D105" t="s">
        <v>161</v>
      </c>
      <c r="E105" s="1"/>
      <c r="F105" s="1">
        <v>2</v>
      </c>
      <c r="G105" s="1">
        <v>2</v>
      </c>
    </row>
    <row r="106" spans="1:7" x14ac:dyDescent="0.25">
      <c r="B106" s="3" t="s">
        <v>16</v>
      </c>
      <c r="C106" t="s">
        <v>18</v>
      </c>
      <c r="D106" t="s">
        <v>17</v>
      </c>
      <c r="E106" s="1">
        <v>3</v>
      </c>
      <c r="F106" s="1">
        <v>26</v>
      </c>
      <c r="G106" s="1">
        <v>29</v>
      </c>
    </row>
    <row r="107" spans="1:7" x14ac:dyDescent="0.25">
      <c r="A107" t="s">
        <v>188</v>
      </c>
      <c r="E107" s="1">
        <f t="shared" ref="E107:F107" si="16">SUM(E104:E106)</f>
        <v>13</v>
      </c>
      <c r="F107" s="1">
        <f t="shared" si="16"/>
        <v>67</v>
      </c>
      <c r="G107" s="1">
        <f>SUM(G104:G106)</f>
        <v>80</v>
      </c>
    </row>
    <row r="108" spans="1:7" x14ac:dyDescent="0.25">
      <c r="E108" s="1"/>
      <c r="F108" s="1"/>
      <c r="G108" s="1"/>
    </row>
    <row r="109" spans="1:7" x14ac:dyDescent="0.25">
      <c r="A109" t="s">
        <v>99</v>
      </c>
      <c r="B109" s="3" t="s">
        <v>98</v>
      </c>
      <c r="C109" t="s">
        <v>50</v>
      </c>
      <c r="D109" t="s">
        <v>100</v>
      </c>
      <c r="E109" s="1">
        <v>43</v>
      </c>
      <c r="F109" s="1">
        <v>1</v>
      </c>
      <c r="G109" s="1">
        <v>44</v>
      </c>
    </row>
    <row r="110" spans="1:7" x14ac:dyDescent="0.25">
      <c r="B110" s="3" t="s">
        <v>162</v>
      </c>
      <c r="C110" t="s">
        <v>75</v>
      </c>
      <c r="D110" t="s">
        <v>163</v>
      </c>
      <c r="E110" s="1">
        <v>3</v>
      </c>
      <c r="F110" s="1"/>
      <c r="G110" s="1">
        <v>3</v>
      </c>
    </row>
    <row r="111" spans="1:7" x14ac:dyDescent="0.25">
      <c r="A111" t="s">
        <v>189</v>
      </c>
      <c r="E111" s="1">
        <f t="shared" ref="E111:F111" si="17">SUM(E109:E110)</f>
        <v>46</v>
      </c>
      <c r="F111" s="1">
        <f t="shared" si="17"/>
        <v>1</v>
      </c>
      <c r="G111" s="1">
        <f>SUM(G109:G110)</f>
        <v>47</v>
      </c>
    </row>
    <row r="112" spans="1:7" x14ac:dyDescent="0.25">
      <c r="E112" s="1"/>
      <c r="F112" s="1"/>
      <c r="G112" s="1"/>
    </row>
    <row r="113" spans="1:7" x14ac:dyDescent="0.25">
      <c r="A113" s="5" t="s">
        <v>195</v>
      </c>
      <c r="B113" s="3"/>
      <c r="C113" s="3"/>
      <c r="D113" s="3"/>
      <c r="E113" s="2">
        <f t="shared" ref="E113:F113" si="18">SUM(E111,E107,E102,E100,E95,E91)</f>
        <v>137</v>
      </c>
      <c r="F113" s="2">
        <f t="shared" si="18"/>
        <v>144</v>
      </c>
      <c r="G113" s="2">
        <f>SUM(G111,G107,G102,G100,G95,G91)</f>
        <v>281</v>
      </c>
    </row>
    <row r="114" spans="1:7" x14ac:dyDescent="0.25">
      <c r="E114" s="1"/>
      <c r="F114" s="1"/>
      <c r="G114" s="1"/>
    </row>
    <row r="115" spans="1:7" x14ac:dyDescent="0.25">
      <c r="A115" s="5" t="s">
        <v>94</v>
      </c>
      <c r="E115" s="1"/>
      <c r="F115" s="1"/>
      <c r="G115" s="1"/>
    </row>
    <row r="116" spans="1:7" x14ac:dyDescent="0.25">
      <c r="A116" t="s">
        <v>21</v>
      </c>
      <c r="B116" s="3" t="s">
        <v>22</v>
      </c>
      <c r="C116" t="s">
        <v>24</v>
      </c>
      <c r="D116" t="s">
        <v>23</v>
      </c>
      <c r="E116" s="1"/>
      <c r="F116" s="1">
        <v>3</v>
      </c>
      <c r="G116" s="1">
        <v>3</v>
      </c>
    </row>
    <row r="117" spans="1:7" x14ac:dyDescent="0.25">
      <c r="E117" s="1"/>
      <c r="F117" s="1"/>
      <c r="G117" s="1"/>
    </row>
    <row r="118" spans="1:7" x14ac:dyDescent="0.25">
      <c r="A118" t="s">
        <v>94</v>
      </c>
      <c r="B118" s="3" t="s">
        <v>87</v>
      </c>
      <c r="C118" t="s">
        <v>89</v>
      </c>
      <c r="D118" t="s">
        <v>88</v>
      </c>
      <c r="E118" s="1">
        <v>1</v>
      </c>
      <c r="F118" s="1">
        <v>85</v>
      </c>
      <c r="G118" s="1">
        <v>86</v>
      </c>
    </row>
    <row r="119" spans="1:7" x14ac:dyDescent="0.25">
      <c r="B119" s="3" t="s">
        <v>169</v>
      </c>
      <c r="C119" t="s">
        <v>171</v>
      </c>
      <c r="D119" t="s">
        <v>170</v>
      </c>
      <c r="E119" s="1">
        <v>7</v>
      </c>
      <c r="F119" s="1"/>
      <c r="G119" s="1">
        <v>7</v>
      </c>
    </row>
    <row r="120" spans="1:7" x14ac:dyDescent="0.25">
      <c r="B120" s="3" t="s">
        <v>95</v>
      </c>
      <c r="C120" t="s">
        <v>108</v>
      </c>
      <c r="D120" t="s">
        <v>96</v>
      </c>
      <c r="E120" s="1">
        <v>2</v>
      </c>
      <c r="F120" s="1">
        <v>4</v>
      </c>
      <c r="G120" s="1">
        <v>6</v>
      </c>
    </row>
    <row r="121" spans="1:7" x14ac:dyDescent="0.25">
      <c r="B121" s="3"/>
      <c r="C121" t="s">
        <v>97</v>
      </c>
      <c r="D121" t="s">
        <v>96</v>
      </c>
      <c r="E121" s="1">
        <v>15</v>
      </c>
      <c r="F121" s="1">
        <v>39</v>
      </c>
      <c r="G121" s="1">
        <v>54</v>
      </c>
    </row>
    <row r="122" spans="1:7" x14ac:dyDescent="0.25">
      <c r="B122" s="3" t="s">
        <v>155</v>
      </c>
      <c r="C122" t="s">
        <v>157</v>
      </c>
      <c r="D122" t="s">
        <v>156</v>
      </c>
      <c r="E122" s="1"/>
      <c r="F122" s="1">
        <v>1</v>
      </c>
      <c r="G122" s="1">
        <v>1</v>
      </c>
    </row>
    <row r="123" spans="1:7" x14ac:dyDescent="0.25">
      <c r="A123" t="s">
        <v>201</v>
      </c>
      <c r="E123" s="1">
        <v>25</v>
      </c>
      <c r="F123" s="1">
        <v>129</v>
      </c>
      <c r="G123" s="1">
        <f>SUM(G118:G122)</f>
        <v>154</v>
      </c>
    </row>
    <row r="124" spans="1:7" x14ac:dyDescent="0.25">
      <c r="E124" s="1"/>
      <c r="F124" s="1"/>
      <c r="G124" s="1"/>
    </row>
    <row r="125" spans="1:7" x14ac:dyDescent="0.25">
      <c r="A125" t="s">
        <v>179</v>
      </c>
      <c r="B125" s="3"/>
      <c r="C125" s="3"/>
      <c r="D125" s="3"/>
      <c r="E125" s="2">
        <f t="shared" ref="E125:F125" si="19">SUM(E123,E116)</f>
        <v>25</v>
      </c>
      <c r="F125" s="2">
        <f t="shared" si="19"/>
        <v>132</v>
      </c>
      <c r="G125" s="2">
        <f>SUM(G123,G116)</f>
        <v>157</v>
      </c>
    </row>
    <row r="126" spans="1:7" x14ac:dyDescent="0.25">
      <c r="E126" s="1"/>
      <c r="F126" s="1"/>
      <c r="G126" s="1"/>
    </row>
    <row r="127" spans="1:7" x14ac:dyDescent="0.25">
      <c r="A127" s="6" t="s">
        <v>194</v>
      </c>
      <c r="B127" s="6"/>
      <c r="C127" s="6"/>
      <c r="D127" s="6"/>
      <c r="E127" s="7">
        <f t="shared" ref="E127:F127" si="20">SUM(E125,E113,E86,E48,E16)</f>
        <v>442</v>
      </c>
      <c r="F127" s="7">
        <f t="shared" si="20"/>
        <v>701</v>
      </c>
      <c r="G127" s="7">
        <f>SUM(G125,G113,G86,G48,G16)</f>
        <v>1143</v>
      </c>
    </row>
    <row r="128" spans="1:7" x14ac:dyDescent="0.25">
      <c r="E128" s="1"/>
      <c r="F128" s="1"/>
      <c r="G128" s="1"/>
    </row>
    <row r="130" spans="1:9" s="15" customFormat="1" ht="15.75" x14ac:dyDescent="0.25">
      <c r="A130" s="13" t="s">
        <v>205</v>
      </c>
      <c r="B130" s="13"/>
      <c r="C130" s="13"/>
      <c r="D130" s="13"/>
      <c r="E130" s="13"/>
      <c r="F130" s="13"/>
      <c r="G130" s="13"/>
      <c r="H130" s="13"/>
      <c r="I130" s="14"/>
    </row>
    <row r="131" spans="1:9" s="15" customFormat="1" ht="15.75" x14ac:dyDescent="0.25">
      <c r="A131" s="13" t="s">
        <v>206</v>
      </c>
      <c r="B131" s="13"/>
      <c r="C131" s="13"/>
      <c r="D131" s="13"/>
      <c r="E131" s="13"/>
      <c r="F131" s="13"/>
      <c r="G131" s="13"/>
      <c r="H131" s="13"/>
      <c r="I131" s="14"/>
    </row>
  </sheetData>
  <sheetProtection algorithmName="SHA-512" hashValue="Z6T+4eJfF66wrf2Bxy/WjbQJI4nhX9vbN1LkMhFPeo45XPJ6VkjL8BhaS9SygZxp2bL4kICkU1jsbIOnx00YyQ==" saltValue="/cp7sEo7bvd6RG2LEZ9NEA==" spinCount="100000" sheet="1" objects="1" scenarios="1"/>
  <mergeCells count="4">
    <mergeCell ref="A1:G1"/>
    <mergeCell ref="A2:G2"/>
    <mergeCell ref="A130:I130"/>
    <mergeCell ref="A131:I131"/>
  </mergeCells>
  <hyperlinks>
    <hyperlink ref="A130:D130" r:id="rId1" display="[Fall 2001 - Fact Sheet]"/>
    <hyperlink ref="A131:D131" r:id="rId2" display="[Institutional Research Home]"/>
    <hyperlink ref="A130:H130" r:id="rId3" display="[Fall 2015 - Fact Sheet]"/>
    <hyperlink ref="A131:H131" r:id="rId4" display="[Institutional Research Home]"/>
  </hyperlinks>
  <pageMargins left="0.7" right="0.7" top="0.75" bottom="0.75" header="0.3" footer="0.3"/>
  <pageSetup scale="8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Grad_Status</vt:lpstr>
    </vt:vector>
  </TitlesOfParts>
  <Company>Buffalo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2015-10-09T14:26:10Z</cp:lastPrinted>
  <dcterms:created xsi:type="dcterms:W3CDTF">2015-09-28T13:41:26Z</dcterms:created>
  <dcterms:modified xsi:type="dcterms:W3CDTF">2015-11-18T18:30:13Z</dcterms:modified>
</cp:coreProperties>
</file>